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<sst xmlns="http://schemas.openxmlformats.org/spreadsheetml/2006/main" count="50" uniqueCount="38">
  <si>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NM Public Schools Insurance Authority</t>
  </si>
  <si>
    <t xml:space="preserve">NM Retiree Health Care Authority </t>
  </si>
  <si>
    <t xml:space="preserve">Albuquerque Public Schools </t>
  </si>
  <si>
    <t>State Coverage Insurance</t>
  </si>
  <si>
    <r>
      <t xml:space="preserve">TOTAL IBAC &amp; </t>
    </r>
    <r>
      <rPr>
        <b/>
        <i/>
        <sz val="10"/>
        <rFont val="Arial"/>
        <family val="2"/>
      </rPr>
      <t>Insure NM!</t>
    </r>
    <r>
      <rPr>
        <b/>
        <sz val="10"/>
        <rFont val="Arial"/>
        <family val="2"/>
      </rPr>
      <t>PARTNERS</t>
    </r>
  </si>
  <si>
    <r>
      <t>Insure New Mexico!</t>
    </r>
    <r>
      <rPr>
        <b/>
        <sz val="11"/>
        <rFont val="Arial"/>
        <family val="2"/>
      </rPr>
      <t xml:space="preserve"> Partners OVERVIEW - Medical Costs (2)</t>
    </r>
  </si>
  <si>
    <t xml:space="preserve"> </t>
  </si>
  <si>
    <t>Excludes Dental, Vision, Includes Prescription Drug Costs</t>
  </si>
  <si>
    <t>IBAC Partners OVERVIEW - Medical Costs (1)</t>
  </si>
  <si>
    <t>Federal Funds</t>
  </si>
  <si>
    <t>State of New Mexico (state employees &amp; local public bodies)</t>
  </si>
  <si>
    <t>Total IBAC Partners</t>
  </si>
  <si>
    <r>
      <t xml:space="preserve">Total </t>
    </r>
    <r>
      <rPr>
        <b/>
        <i/>
        <sz val="10"/>
        <rFont val="Arial"/>
        <family val="2"/>
      </rPr>
      <t xml:space="preserve">Insure NM! </t>
    </r>
    <r>
      <rPr>
        <b/>
        <sz val="10"/>
        <rFont val="Arial"/>
        <family val="2"/>
      </rPr>
      <t>Partners</t>
    </r>
  </si>
  <si>
    <t>State Funds</t>
  </si>
  <si>
    <t>Premiums</t>
  </si>
  <si>
    <t>Assessments, Local Funds, Etc</t>
  </si>
  <si>
    <t>Total Estimated Revenue</t>
  </si>
  <si>
    <t>Premium Assistance (3)</t>
  </si>
  <si>
    <t>included above</t>
  </si>
  <si>
    <r>
      <t>(2) All claims-based and include IBNR costs</t>
    </r>
    <r>
      <rPr>
        <i/>
        <sz val="10"/>
        <rFont val="Arial"/>
        <family val="2"/>
      </rPr>
      <t xml:space="preserve"> except State Coverage Insurance which is capitated &amp; PAK which is premium based</t>
    </r>
  </si>
  <si>
    <t>New Mexico Public Insurance Entities Costs Calendar Year 2008</t>
  </si>
  <si>
    <t>Total Estimated Revenue Sources Jan to Dec 2008</t>
  </si>
  <si>
    <t>Membership Jan to Dec 2008</t>
  </si>
  <si>
    <t>Total Claims Paid Jan to Dec 2008</t>
  </si>
  <si>
    <t>Total Cost Jan to Dec 2008</t>
  </si>
  <si>
    <t>Administration (TPA, ASO) Jan to Dec 2008</t>
  </si>
  <si>
    <t>Program Operations Jan to Dec 2008</t>
  </si>
  <si>
    <r>
      <t>Claims</t>
    </r>
    <r>
      <rPr>
        <sz val="10"/>
        <rFont val="Arial"/>
        <family val="0"/>
      </rPr>
      <t>-Include direct services defined as benefits but not including administrative services and includes IBNR.</t>
    </r>
  </si>
  <si>
    <r>
      <t>IBNR</t>
    </r>
    <r>
      <rPr>
        <sz val="10"/>
        <rFont val="Arial"/>
        <family val="0"/>
      </rPr>
      <t>-Incurred But Not Reported-Estimate of te amount of an insurer's liability for claim generating events that have taken placebut not yet been reported to the insurance carrier or payer.</t>
    </r>
  </si>
  <si>
    <r>
      <t>Program Operations</t>
    </r>
    <r>
      <rPr>
        <sz val="10"/>
        <rFont val="Arial"/>
        <family val="0"/>
      </rPr>
      <t>-Function of entity to provide support including staffing, human resources functions and other resources (may have some duties as described under administration) for health insurance product.</t>
    </r>
  </si>
  <si>
    <r>
      <t>Definitions</t>
    </r>
    <r>
      <rPr>
        <sz val="10"/>
        <rFont val="Arial"/>
        <family val="0"/>
      </rPr>
      <t>:</t>
    </r>
  </si>
  <si>
    <t>(1) All claims-based, include incurred but not reported (IBNR) costs</t>
  </si>
  <si>
    <t>(3) Premium Assistance includes combined reporting for PAM-claims based (premiums included), and PAK-premium percentaged based (no premium in revenue) programs</t>
  </si>
  <si>
    <t>NM Medical Insurance Pool (5)</t>
  </si>
  <si>
    <t>(5) Enrollment #s give the # enrolled at the end of year; carriers receive approximately 55% of assessments paid in Premium Tax Credits</t>
  </si>
  <si>
    <t>Health Insurance Alliance (4)</t>
  </si>
  <si>
    <t>(4) Claims reflect loss assessments paid to carriers via HIA's TPA role; premiums reflect HIA's administrative charge witholding of 3.5% of total invoiced premiums</t>
  </si>
  <si>
    <r>
      <t>Administration</t>
    </r>
    <r>
      <rPr>
        <sz val="10"/>
        <rFont val="Arial"/>
        <family val="0"/>
      </rPr>
      <t>-Expenses associated with functions of insurance carrier or third party administrator(TPA)--claims payment, members services, enrollment (not to overlap with Program Operations).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</si>
</sst>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0" fillId="0" borderId="5" xfId="0" applyFill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wrapText="1"/>
    </xf>
    <xf numFmtId="166" fontId="0" fillId="0" borderId="7" xfId="17" applyNumberFormat="1" applyFont="1" applyBorder="1" applyAlignment="1">
      <alignment/>
    </xf>
    <xf numFmtId="0" fontId="7" fillId="0" borderId="7" xfId="0" applyFont="1" applyBorder="1" applyAlignment="1">
      <alignment horizontal="center" wrapText="1"/>
    </xf>
    <xf numFmtId="166" fontId="0" fillId="0" borderId="7" xfId="17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166" fontId="7" fillId="0" borderId="7" xfId="17" applyNumberFormat="1" applyFont="1" applyBorder="1" applyAlignment="1">
      <alignment horizontal="center" wrapText="1"/>
    </xf>
    <xf numFmtId="166" fontId="0" fillId="0" borderId="7" xfId="17" applyNumberFormat="1" applyFont="1" applyFill="1" applyBorder="1" applyAlignment="1">
      <alignment/>
    </xf>
    <xf numFmtId="166" fontId="0" fillId="0" borderId="7" xfId="17" applyNumberFormat="1" applyFont="1" applyBorder="1" applyAlignment="1">
      <alignment/>
    </xf>
    <xf numFmtId="166" fontId="0" fillId="0" borderId="8" xfId="17" applyNumberFormat="1" applyFont="1" applyBorder="1" applyAlignment="1">
      <alignment/>
    </xf>
    <xf numFmtId="6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5" xfId="0" applyFont="1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166" fontId="1" fillId="0" borderId="3" xfId="17" applyNumberFormat="1" applyFont="1" applyBorder="1" applyAlignment="1">
      <alignment/>
    </xf>
    <xf numFmtId="3" fontId="8" fillId="0" borderId="3" xfId="0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42" fontId="0" fillId="0" borderId="7" xfId="17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3" fontId="0" fillId="0" borderId="12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6" fontId="0" fillId="0" borderId="12" xfId="0" applyNumberFormat="1" applyBorder="1" applyAlignment="1">
      <alignment/>
    </xf>
    <xf numFmtId="166" fontId="1" fillId="0" borderId="7" xfId="17" applyNumberFormat="1" applyFont="1" applyBorder="1" applyAlignment="1">
      <alignment/>
    </xf>
    <xf numFmtId="6" fontId="0" fillId="0" borderId="8" xfId="0" applyNumberFormat="1" applyBorder="1" applyAlignment="1">
      <alignment/>
    </xf>
    <xf numFmtId="0" fontId="10" fillId="0" borderId="6" xfId="0" applyFont="1" applyBorder="1" applyAlignment="1">
      <alignment/>
    </xf>
    <xf numFmtId="3" fontId="0" fillId="0" borderId="9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166" fontId="0" fillId="0" borderId="0" xfId="17" applyNumberFormat="1" applyAlignment="1">
      <alignment horizontal="right"/>
    </xf>
    <xf numFmtId="166" fontId="1" fillId="0" borderId="3" xfId="17" applyNumberFormat="1" applyFont="1" applyBorder="1" applyAlignment="1">
      <alignment horizontal="right" wrapText="1"/>
    </xf>
    <xf numFmtId="166" fontId="0" fillId="0" borderId="12" xfId="17" applyNumberFormat="1" applyFont="1" applyBorder="1" applyAlignment="1">
      <alignment horizontal="right" wrapText="1"/>
    </xf>
    <xf numFmtId="166" fontId="0" fillId="0" borderId="7" xfId="17" applyNumberFormat="1" applyFont="1" applyFill="1" applyBorder="1" applyAlignment="1">
      <alignment horizontal="right"/>
    </xf>
    <xf numFmtId="166" fontId="0" fillId="0" borderId="7" xfId="17" applyNumberFormat="1" applyFont="1" applyBorder="1" applyAlignment="1">
      <alignment horizontal="right"/>
    </xf>
    <xf numFmtId="166" fontId="0" fillId="0" borderId="7" xfId="17" applyNumberFormat="1" applyFont="1" applyBorder="1" applyAlignment="1">
      <alignment horizontal="right"/>
    </xf>
    <xf numFmtId="166" fontId="1" fillId="0" borderId="7" xfId="17" applyNumberFormat="1" applyFont="1" applyBorder="1" applyAlignment="1">
      <alignment horizontal="right" vertical="center"/>
    </xf>
    <xf numFmtId="166" fontId="1" fillId="0" borderId="3" xfId="17" applyNumberFormat="1" applyFont="1" applyBorder="1" applyAlignment="1">
      <alignment horizontal="right"/>
    </xf>
    <xf numFmtId="166" fontId="1" fillId="0" borderId="0" xfId="17" applyNumberFormat="1" applyFont="1" applyAlignment="1">
      <alignment horizontal="right"/>
    </xf>
    <xf numFmtId="166" fontId="0" fillId="0" borderId="0" xfId="17" applyNumberFormat="1" applyFont="1" applyAlignment="1">
      <alignment horizontal="right"/>
    </xf>
    <xf numFmtId="166" fontId="0" fillId="0" borderId="0" xfId="17" applyNumberFormat="1" applyFont="1" applyBorder="1" applyAlignment="1">
      <alignment horizontal="right"/>
    </xf>
    <xf numFmtId="166" fontId="1" fillId="0" borderId="7" xfId="17" applyNumberFormat="1" applyFont="1" applyBorder="1" applyAlignment="1">
      <alignment horizontal="right" wrapText="1"/>
    </xf>
    <xf numFmtId="166" fontId="7" fillId="0" borderId="7" xfId="17" applyNumberFormat="1" applyFont="1" applyBorder="1" applyAlignment="1">
      <alignment horizontal="right" wrapText="1"/>
    </xf>
    <xf numFmtId="166" fontId="0" fillId="0" borderId="7" xfId="17" applyNumberFormat="1" applyFont="1" applyFill="1" applyBorder="1" applyAlignment="1">
      <alignment horizontal="right"/>
    </xf>
    <xf numFmtId="166" fontId="1" fillId="0" borderId="7" xfId="17" applyNumberFormat="1" applyFont="1" applyBorder="1" applyAlignment="1">
      <alignment horizontal="right"/>
    </xf>
    <xf numFmtId="166" fontId="0" fillId="0" borderId="8" xfId="17" applyNumberFormat="1" applyFont="1" applyBorder="1" applyAlignment="1">
      <alignment horizontal="right"/>
    </xf>
    <xf numFmtId="166" fontId="0" fillId="0" borderId="12" xfId="17" applyNumberFormat="1" applyBorder="1" applyAlignment="1">
      <alignment horizontal="right"/>
    </xf>
    <xf numFmtId="166" fontId="0" fillId="0" borderId="8" xfId="17" applyNumberFormat="1" applyBorder="1" applyAlignment="1">
      <alignment horizontal="right"/>
    </xf>
    <xf numFmtId="166" fontId="0" fillId="0" borderId="10" xfId="17" applyNumberFormat="1" applyBorder="1" applyAlignment="1">
      <alignment horizontal="right"/>
    </xf>
    <xf numFmtId="166" fontId="1" fillId="0" borderId="13" xfId="17" applyNumberFormat="1" applyFont="1" applyBorder="1" applyAlignment="1">
      <alignment horizontal="right"/>
    </xf>
    <xf numFmtId="166" fontId="0" fillId="0" borderId="11" xfId="17" applyNumberFormat="1" applyBorder="1" applyAlignment="1">
      <alignment horizontal="right"/>
    </xf>
    <xf numFmtId="166" fontId="0" fillId="0" borderId="5" xfId="17" applyNumberFormat="1" applyBorder="1" applyAlignment="1">
      <alignment horizontal="right"/>
    </xf>
    <xf numFmtId="166" fontId="0" fillId="0" borderId="5" xfId="17" applyNumberFormat="1" applyFont="1" applyBorder="1" applyAlignment="1">
      <alignment horizontal="right"/>
    </xf>
    <xf numFmtId="166" fontId="0" fillId="0" borderId="1" xfId="17" applyNumberFormat="1" applyBorder="1" applyAlignment="1">
      <alignment horizontal="right"/>
    </xf>
    <xf numFmtId="166" fontId="0" fillId="0" borderId="1" xfId="17" applyNumberFormat="1" applyFont="1" applyBorder="1" applyAlignment="1">
      <alignment horizontal="right"/>
    </xf>
    <xf numFmtId="166" fontId="0" fillId="0" borderId="11" xfId="17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0" xfId="0" applyFont="1" applyAlignment="1">
      <alignment horizontal="center"/>
    </xf>
    <xf numFmtId="44" fontId="5" fillId="0" borderId="6" xfId="17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75" zoomScaleNormal="75" workbookViewId="0" topLeftCell="A4">
      <selection activeCell="H13" sqref="H13"/>
    </sheetView>
  </sheetViews>
  <sheetFormatPr defaultColWidth="9.140625" defaultRowHeight="12.75"/>
  <cols>
    <col min="1" max="1" width="47.00390625" style="0" customWidth="1"/>
    <col min="2" max="2" width="14.421875" style="0" customWidth="1"/>
    <col min="3" max="3" width="15.57421875" style="0" customWidth="1"/>
    <col min="4" max="5" width="16.28125" style="62" customWidth="1"/>
    <col min="6" max="6" width="15.421875" style="62" customWidth="1"/>
    <col min="7" max="7" width="15.57421875" style="62" customWidth="1"/>
    <col min="8" max="8" width="14.8515625" style="62" customWidth="1"/>
    <col min="9" max="9" width="15.57421875" style="62" customWidth="1"/>
    <col min="10" max="10" width="15.421875" style="62" customWidth="1"/>
    <col min="11" max="11" width="17.140625" style="62" customWidth="1"/>
    <col min="12" max="16384" width="8.8515625" style="0" customWidth="1"/>
  </cols>
  <sheetData>
    <row r="1" spans="1:11" ht="20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22.5" customHeight="1"/>
    <row r="3" spans="1:11" ht="15">
      <c r="A3" s="15" t="s">
        <v>8</v>
      </c>
      <c r="B3" s="32"/>
      <c r="C3" s="33"/>
      <c r="G3" s="92" t="s">
        <v>21</v>
      </c>
      <c r="H3" s="93"/>
      <c r="I3" s="93"/>
      <c r="J3" s="93"/>
      <c r="K3" s="94"/>
    </row>
    <row r="4" spans="1:11" ht="12.75">
      <c r="A4" s="34" t="s">
        <v>7</v>
      </c>
      <c r="B4" s="4"/>
      <c r="C4" s="35"/>
      <c r="G4" s="83"/>
      <c r="H4" s="85"/>
      <c r="I4" s="85"/>
      <c r="J4" s="85"/>
      <c r="K4" s="82"/>
    </row>
    <row r="5" spans="1:11" ht="48.75" customHeight="1">
      <c r="A5" s="10"/>
      <c r="B5" s="11" t="s">
        <v>22</v>
      </c>
      <c r="C5" s="11" t="s">
        <v>23</v>
      </c>
      <c r="D5" s="63" t="s">
        <v>25</v>
      </c>
      <c r="E5" s="63" t="s">
        <v>26</v>
      </c>
      <c r="F5" s="63" t="s">
        <v>24</v>
      </c>
      <c r="G5" s="63" t="s">
        <v>13</v>
      </c>
      <c r="H5" s="63" t="s">
        <v>15</v>
      </c>
      <c r="I5" s="63" t="s">
        <v>14</v>
      </c>
      <c r="J5" s="63" t="s">
        <v>9</v>
      </c>
      <c r="K5" s="63" t="s">
        <v>16</v>
      </c>
    </row>
    <row r="6" spans="1:11" ht="12.75">
      <c r="A6" s="12"/>
      <c r="B6" s="37"/>
      <c r="C6" s="37"/>
      <c r="D6" s="64"/>
      <c r="E6" s="64"/>
      <c r="F6" s="64"/>
      <c r="G6" s="64"/>
      <c r="H6" s="64"/>
      <c r="I6" s="64"/>
      <c r="J6" s="64"/>
      <c r="K6" s="64"/>
    </row>
    <row r="7" spans="1:18" ht="12.75">
      <c r="A7" s="13" t="s">
        <v>2</v>
      </c>
      <c r="B7" s="19">
        <v>18170</v>
      </c>
      <c r="C7" s="28">
        <v>50009664</v>
      </c>
      <c r="D7" s="65">
        <v>3669981</v>
      </c>
      <c r="E7" s="65">
        <v>545282</v>
      </c>
      <c r="F7" s="65">
        <f>SUM(C7+D7+E7)</f>
        <v>54224927</v>
      </c>
      <c r="G7" s="65">
        <v>31497490</v>
      </c>
      <c r="H7" s="65"/>
      <c r="I7" s="65">
        <v>22727437</v>
      </c>
      <c r="J7" s="65"/>
      <c r="K7" s="65">
        <f>SUM(G7:J7)</f>
        <v>54224927</v>
      </c>
      <c r="L7" s="7"/>
      <c r="M7" s="7"/>
      <c r="N7" s="7"/>
      <c r="O7" s="7"/>
      <c r="P7" s="7"/>
      <c r="Q7" s="7"/>
      <c r="R7" s="7"/>
    </row>
    <row r="8" spans="1:11" ht="12.75">
      <c r="A8" s="13"/>
      <c r="B8" s="20"/>
      <c r="C8" s="23"/>
      <c r="D8" s="66"/>
      <c r="E8" s="66"/>
      <c r="F8" s="66"/>
      <c r="G8" s="66"/>
      <c r="H8" s="66"/>
      <c r="I8" s="66"/>
      <c r="J8" s="66"/>
      <c r="K8" s="66"/>
    </row>
    <row r="9" spans="1:11" ht="12.75">
      <c r="A9" s="12"/>
      <c r="B9" s="20"/>
      <c r="C9" s="23"/>
      <c r="D9" s="66"/>
      <c r="E9" s="66"/>
      <c r="F9" s="66"/>
      <c r="G9" s="66"/>
      <c r="H9" s="66"/>
      <c r="I9" s="66"/>
      <c r="J9" s="66"/>
      <c r="K9" s="66"/>
    </row>
    <row r="10" spans="1:11" ht="12.75">
      <c r="A10" s="13" t="s">
        <v>0</v>
      </c>
      <c r="B10" s="21">
        <v>60231</v>
      </c>
      <c r="C10" s="29">
        <v>237604645</v>
      </c>
      <c r="D10" s="67">
        <v>12523224</v>
      </c>
      <c r="E10" s="67">
        <v>634625</v>
      </c>
      <c r="F10" s="67">
        <f>SUM(C10+D10+E10)</f>
        <v>250762494</v>
      </c>
      <c r="G10" s="67">
        <v>154845000</v>
      </c>
      <c r="H10" s="67"/>
      <c r="I10" s="67">
        <v>95918000</v>
      </c>
      <c r="J10" s="67"/>
      <c r="K10" s="67">
        <f>SUM(G10:J10)</f>
        <v>250763000</v>
      </c>
    </row>
    <row r="11" spans="1:11" ht="12.75">
      <c r="A11" s="13"/>
      <c r="B11" s="21"/>
      <c r="C11" s="29"/>
      <c r="D11" s="67"/>
      <c r="E11" s="67"/>
      <c r="F11" s="67"/>
      <c r="G11" s="67"/>
      <c r="H11" s="67"/>
      <c r="I11" s="67"/>
      <c r="J11" s="67"/>
      <c r="K11" s="67"/>
    </row>
    <row r="12" spans="1:11" ht="12.75">
      <c r="A12" s="12"/>
      <c r="B12" s="20"/>
      <c r="C12" s="23"/>
      <c r="D12" s="66"/>
      <c r="E12" s="66"/>
      <c r="F12" s="66"/>
      <c r="G12" s="66"/>
      <c r="H12" s="66"/>
      <c r="I12" s="66"/>
      <c r="J12" s="66"/>
      <c r="K12" s="66"/>
    </row>
    <row r="13" spans="1:11" ht="25.5">
      <c r="A13" s="58" t="s">
        <v>10</v>
      </c>
      <c r="B13" s="42">
        <v>83628</v>
      </c>
      <c r="C13" s="43">
        <v>263633375</v>
      </c>
      <c r="D13" s="67">
        <v>18832310</v>
      </c>
      <c r="E13" s="67">
        <v>2188000</v>
      </c>
      <c r="F13" s="67">
        <f>SUM(C13+D13+E13)</f>
        <v>284653685</v>
      </c>
      <c r="G13" s="67"/>
      <c r="H13" s="67"/>
      <c r="I13" s="67">
        <v>293452148</v>
      </c>
      <c r="J13" s="67"/>
      <c r="K13" s="67">
        <f>SUM(G13:J13)</f>
        <v>293452148</v>
      </c>
    </row>
    <row r="14" spans="1:11" ht="12.75">
      <c r="A14" s="13"/>
      <c r="B14" s="38"/>
      <c r="C14" s="44"/>
      <c r="D14" s="68"/>
      <c r="E14" s="68"/>
      <c r="F14" s="68"/>
      <c r="G14" s="68"/>
      <c r="H14" s="68"/>
      <c r="I14" s="68"/>
      <c r="J14" s="68"/>
      <c r="K14" s="68"/>
    </row>
    <row r="15" spans="1:11" ht="12.75">
      <c r="A15" s="12"/>
      <c r="B15" s="20"/>
      <c r="C15" s="23"/>
      <c r="D15" s="66"/>
      <c r="E15" s="66"/>
      <c r="F15" s="66"/>
      <c r="G15" s="66"/>
      <c r="H15" s="66"/>
      <c r="I15" s="66"/>
      <c r="J15" s="66"/>
      <c r="K15" s="66"/>
    </row>
    <row r="16" spans="1:11" ht="12" customHeight="1">
      <c r="A16" s="13" t="s">
        <v>1</v>
      </c>
      <c r="B16" s="20">
        <v>40209</v>
      </c>
      <c r="C16" s="23">
        <v>160796473</v>
      </c>
      <c r="D16" s="66">
        <v>9237202</v>
      </c>
      <c r="E16" s="66">
        <v>2861958</v>
      </c>
      <c r="F16" s="66">
        <f>SUM(C16+D16+E16)</f>
        <v>172895633</v>
      </c>
      <c r="G16" s="66">
        <v>61449696</v>
      </c>
      <c r="H16" s="66">
        <v>14871483</v>
      </c>
      <c r="I16" s="66">
        <v>80398237</v>
      </c>
      <c r="J16" s="66">
        <v>16200760</v>
      </c>
      <c r="K16" s="66">
        <f>SUM(G16:J16)</f>
        <v>172920176</v>
      </c>
    </row>
    <row r="17" spans="1:11" ht="12.75">
      <c r="A17" s="12"/>
      <c r="B17" s="20"/>
      <c r="C17" s="23"/>
      <c r="D17" s="66"/>
      <c r="E17" s="66"/>
      <c r="F17" s="66"/>
      <c r="G17" s="66"/>
      <c r="H17" s="66"/>
      <c r="I17" s="66"/>
      <c r="J17" s="66"/>
      <c r="K17" s="66"/>
    </row>
    <row r="18" spans="1:11" ht="25.5">
      <c r="A18" s="57" t="s">
        <v>31</v>
      </c>
      <c r="B18" s="20"/>
      <c r="C18" s="23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12"/>
      <c r="B19" s="20"/>
      <c r="C19" s="23"/>
      <c r="D19" s="66"/>
      <c r="E19" s="66"/>
      <c r="F19" s="66"/>
      <c r="G19" s="66"/>
      <c r="H19" s="66"/>
      <c r="I19" s="66"/>
      <c r="J19" s="66"/>
      <c r="K19" s="66"/>
    </row>
    <row r="20" spans="1:11" s="1" customFormat="1" ht="12.75">
      <c r="A20" s="39" t="s">
        <v>11</v>
      </c>
      <c r="B20" s="61">
        <f>SUM(B7:B19)</f>
        <v>202238</v>
      </c>
      <c r="C20" s="40">
        <f>SUM(C7:C19)</f>
        <v>712044157</v>
      </c>
      <c r="D20" s="69">
        <f>SUM(D7:D19)</f>
        <v>44262717</v>
      </c>
      <c r="E20" s="69">
        <f>SUM(E7:E19)</f>
        <v>6229865</v>
      </c>
      <c r="F20" s="69">
        <f>SUM(F7:F19)</f>
        <v>762536739</v>
      </c>
      <c r="G20" s="69">
        <f>SUM(G7:G16)</f>
        <v>247792186</v>
      </c>
      <c r="H20" s="69">
        <f>SUM(H7:H16)</f>
        <v>14871483</v>
      </c>
      <c r="I20" s="69">
        <f>SUM(I7:I16)</f>
        <v>492495822</v>
      </c>
      <c r="J20" s="69">
        <f>SUM(J7:J16)</f>
        <v>16200760</v>
      </c>
      <c r="K20" s="69">
        <f>SUM(G20:J20)</f>
        <v>771360251</v>
      </c>
    </row>
    <row r="21" spans="2:11" s="1" customFormat="1" ht="12.75">
      <c r="B21" s="5"/>
      <c r="C21" s="6"/>
      <c r="D21" s="70"/>
      <c r="E21" s="70"/>
      <c r="F21" s="70"/>
      <c r="G21" s="70"/>
      <c r="H21" s="70"/>
      <c r="I21" s="70"/>
      <c r="J21" s="70"/>
      <c r="K21" s="70"/>
    </row>
    <row r="22" spans="2:11" ht="12.75">
      <c r="B22" s="8"/>
      <c r="C22" s="9"/>
      <c r="D22" s="71"/>
      <c r="E22" s="71"/>
      <c r="F22" s="71"/>
      <c r="G22" s="71"/>
      <c r="H22" s="71"/>
      <c r="I22" s="71"/>
      <c r="J22" s="71"/>
      <c r="K22" s="71"/>
    </row>
    <row r="23" spans="1:11" ht="15">
      <c r="A23" s="52" t="s">
        <v>5</v>
      </c>
      <c r="B23" s="53"/>
      <c r="C23" s="54"/>
      <c r="D23" s="72"/>
      <c r="E23" s="72"/>
      <c r="F23" s="72"/>
      <c r="G23" s="92" t="s">
        <v>21</v>
      </c>
      <c r="H23" s="93"/>
      <c r="I23" s="93"/>
      <c r="J23" s="93"/>
      <c r="K23" s="94"/>
    </row>
    <row r="24" spans="1:11" ht="12.75">
      <c r="A24" s="34" t="s">
        <v>7</v>
      </c>
      <c r="B24" s="55"/>
      <c r="C24" s="56"/>
      <c r="D24" s="72"/>
      <c r="E24" s="72"/>
      <c r="F24" s="72"/>
      <c r="G24" s="84"/>
      <c r="H24" s="86"/>
      <c r="I24" s="86"/>
      <c r="J24" s="86"/>
      <c r="K24" s="87"/>
    </row>
    <row r="25" spans="1:11" ht="51" customHeight="1">
      <c r="A25" s="16"/>
      <c r="B25" s="36" t="s">
        <v>22</v>
      </c>
      <c r="C25" s="36" t="s">
        <v>23</v>
      </c>
      <c r="D25" s="63" t="s">
        <v>25</v>
      </c>
      <c r="E25" s="63" t="s">
        <v>26</v>
      </c>
      <c r="F25" s="63" t="s">
        <v>24</v>
      </c>
      <c r="G25" s="63" t="s">
        <v>13</v>
      </c>
      <c r="H25" s="63" t="s">
        <v>15</v>
      </c>
      <c r="I25" s="63" t="s">
        <v>14</v>
      </c>
      <c r="J25" s="63" t="s">
        <v>9</v>
      </c>
      <c r="K25" s="63" t="s">
        <v>16</v>
      </c>
    </row>
    <row r="26" spans="1:11" ht="12.75" customHeight="1">
      <c r="A26" s="59"/>
      <c r="B26" s="60"/>
      <c r="C26" s="60"/>
      <c r="D26" s="73"/>
      <c r="E26" s="73"/>
      <c r="F26" s="73"/>
      <c r="G26" s="73"/>
      <c r="H26" s="73"/>
      <c r="I26" s="73"/>
      <c r="J26" s="73"/>
      <c r="K26" s="73"/>
    </row>
    <row r="27" spans="1:11" ht="12.75">
      <c r="A27" s="13" t="s">
        <v>3</v>
      </c>
      <c r="B27" s="22">
        <v>33219</v>
      </c>
      <c r="C27" s="27">
        <v>162674560</v>
      </c>
      <c r="D27" s="74"/>
      <c r="E27" s="74">
        <v>3852368</v>
      </c>
      <c r="F27" s="74">
        <f>SUM(C27+D27+E27)</f>
        <v>166526928</v>
      </c>
      <c r="G27" s="74">
        <v>33888230</v>
      </c>
      <c r="H27" s="74"/>
      <c r="I27" s="74">
        <v>1941890</v>
      </c>
      <c r="J27" s="74">
        <v>132638698</v>
      </c>
      <c r="K27" s="74">
        <f>SUM(G27:J27)</f>
        <v>168468818</v>
      </c>
    </row>
    <row r="28" spans="1:11" ht="12.75">
      <c r="A28" s="17"/>
      <c r="B28" s="23"/>
      <c r="C28" s="23"/>
      <c r="D28" s="66"/>
      <c r="E28" s="66"/>
      <c r="F28" s="66"/>
      <c r="G28" s="66"/>
      <c r="H28" s="66"/>
      <c r="I28" s="66"/>
      <c r="J28" s="66"/>
      <c r="K28" s="66"/>
    </row>
    <row r="29" spans="1:11" ht="12.75">
      <c r="A29" s="13"/>
      <c r="B29" s="23"/>
      <c r="C29" s="23"/>
      <c r="D29" s="66"/>
      <c r="E29" s="66"/>
      <c r="F29" s="66"/>
      <c r="G29" s="66"/>
      <c r="H29" s="66"/>
      <c r="I29" s="66"/>
      <c r="J29" s="66"/>
      <c r="K29" s="66"/>
    </row>
    <row r="30" spans="1:11" ht="12.75">
      <c r="A30" s="13" t="s">
        <v>17</v>
      </c>
      <c r="B30" s="24">
        <v>443</v>
      </c>
      <c r="C30" s="27">
        <v>2233240</v>
      </c>
      <c r="D30" s="74"/>
      <c r="E30" s="74" t="s">
        <v>18</v>
      </c>
      <c r="F30" s="74">
        <f>SUM(C30)</f>
        <v>2233240</v>
      </c>
      <c r="G30" s="74">
        <v>2233240</v>
      </c>
      <c r="H30" s="74"/>
      <c r="I30" s="74">
        <v>41250</v>
      </c>
      <c r="J30" s="74"/>
      <c r="K30" s="74">
        <f>SUM(G30:J30)</f>
        <v>2274490</v>
      </c>
    </row>
    <row r="31" spans="1:11" ht="51">
      <c r="A31" s="90" t="s">
        <v>32</v>
      </c>
      <c r="B31" s="23"/>
      <c r="C31" s="23"/>
      <c r="D31" s="66"/>
      <c r="E31" s="66"/>
      <c r="F31" s="66"/>
      <c r="G31" s="66"/>
      <c r="H31" s="66"/>
      <c r="I31" s="66"/>
      <c r="J31" s="66"/>
      <c r="K31" s="66"/>
    </row>
    <row r="32" spans="1:11" ht="12.75">
      <c r="A32" s="13"/>
      <c r="B32" s="23"/>
      <c r="C32" s="23"/>
      <c r="D32" s="66"/>
      <c r="E32" s="66"/>
      <c r="F32" s="66"/>
      <c r="G32" s="66"/>
      <c r="H32" s="66"/>
      <c r="I32" s="66"/>
      <c r="J32" s="66"/>
      <c r="K32" s="66"/>
    </row>
    <row r="33" spans="1:11" ht="12.75">
      <c r="A33" s="18" t="s">
        <v>35</v>
      </c>
      <c r="B33" s="22">
        <v>4969</v>
      </c>
      <c r="C33" s="27">
        <v>12858894</v>
      </c>
      <c r="D33" s="74"/>
      <c r="E33" s="74">
        <v>1183704</v>
      </c>
      <c r="F33" s="74">
        <f>SUM(C33+D33+E33)</f>
        <v>14042598</v>
      </c>
      <c r="G33" s="74"/>
      <c r="H33" s="74">
        <v>14067610</v>
      </c>
      <c r="I33" s="74">
        <v>810242</v>
      </c>
      <c r="J33" s="74"/>
      <c r="K33" s="74">
        <f>SUM(G33:J33)</f>
        <v>14877852</v>
      </c>
    </row>
    <row r="34" spans="1:11" ht="51">
      <c r="A34" s="89" t="s">
        <v>36</v>
      </c>
      <c r="B34" s="25"/>
      <c r="C34" s="25"/>
      <c r="D34" s="75"/>
      <c r="E34" s="75"/>
      <c r="F34" s="75"/>
      <c r="G34" s="75"/>
      <c r="H34" s="75"/>
      <c r="I34" s="75"/>
      <c r="J34" s="75"/>
      <c r="K34" s="75"/>
    </row>
    <row r="35" spans="1:11" ht="12.75">
      <c r="A35" s="18"/>
      <c r="B35" s="25"/>
      <c r="C35" s="25"/>
      <c r="D35" s="75"/>
      <c r="E35" s="75"/>
      <c r="F35" s="75"/>
      <c r="G35" s="75"/>
      <c r="H35" s="75"/>
      <c r="I35" s="75"/>
      <c r="J35" s="75"/>
      <c r="K35" s="75"/>
    </row>
    <row r="36" spans="1:11" ht="12.75">
      <c r="A36" s="18" t="s">
        <v>33</v>
      </c>
      <c r="B36" s="22">
        <v>6155</v>
      </c>
      <c r="C36" s="27">
        <v>62503577</v>
      </c>
      <c r="D36" s="74">
        <v>2454312</v>
      </c>
      <c r="E36" s="74">
        <v>975116</v>
      </c>
      <c r="F36" s="74">
        <f>SUM(C36+D36+E36)</f>
        <v>65933005</v>
      </c>
      <c r="G36" s="74"/>
      <c r="H36" s="74">
        <v>49301615</v>
      </c>
      <c r="I36" s="74">
        <v>15681390</v>
      </c>
      <c r="J36" s="74">
        <v>950000</v>
      </c>
      <c r="K36" s="74">
        <f>SUM(G36:J36)</f>
        <v>65933005</v>
      </c>
    </row>
    <row r="37" spans="1:11" ht="38.25">
      <c r="A37" s="89" t="s">
        <v>19</v>
      </c>
      <c r="B37" s="26"/>
      <c r="C37" s="25"/>
      <c r="D37" s="75"/>
      <c r="E37" s="75"/>
      <c r="F37" s="75"/>
      <c r="G37" s="75"/>
      <c r="H37" s="75"/>
      <c r="I37" s="75"/>
      <c r="J37" s="75"/>
      <c r="K37" s="75"/>
    </row>
    <row r="38" spans="1:11" ht="12.75">
      <c r="A38" s="89"/>
      <c r="B38" s="26"/>
      <c r="C38" s="25"/>
      <c r="D38" s="75"/>
      <c r="E38" s="75"/>
      <c r="F38" s="75"/>
      <c r="G38" s="75"/>
      <c r="H38" s="75"/>
      <c r="I38" s="75"/>
      <c r="J38" s="75"/>
      <c r="K38" s="75"/>
    </row>
    <row r="39" spans="1:11" ht="38.25">
      <c r="A39" s="88" t="s">
        <v>34</v>
      </c>
      <c r="B39" s="31"/>
      <c r="C39" s="30"/>
      <c r="D39" s="77"/>
      <c r="E39" s="77"/>
      <c r="F39" s="77"/>
      <c r="G39" s="77"/>
      <c r="H39" s="77"/>
      <c r="I39" s="77"/>
      <c r="J39" s="77"/>
      <c r="K39" s="77"/>
    </row>
    <row r="40" spans="1:11" ht="12.75">
      <c r="A40" s="39" t="s">
        <v>12</v>
      </c>
      <c r="B40" s="41">
        <f>SUM(B27:B38)</f>
        <v>44786</v>
      </c>
      <c r="C40" s="40">
        <f>SUM(C27:C38)</f>
        <v>240270271</v>
      </c>
      <c r="D40" s="69">
        <f>SUM(D27:D38)</f>
        <v>2454312</v>
      </c>
      <c r="E40" s="69">
        <f>SUM(E27:E38)</f>
        <v>6011188</v>
      </c>
      <c r="F40" s="69">
        <f>SUM(F27:F38)</f>
        <v>248735771</v>
      </c>
      <c r="G40" s="69">
        <f>SUM(G27:G36)</f>
        <v>36121470</v>
      </c>
      <c r="H40" s="69">
        <f>SUM(H27:H36)</f>
        <v>63369225</v>
      </c>
      <c r="I40" s="69">
        <f>SUM(I27:I36)</f>
        <v>18474772</v>
      </c>
      <c r="J40" s="69">
        <f>SUM(J27:J36)</f>
        <v>133588698</v>
      </c>
      <c r="K40" s="69">
        <f>SUM(G40:J40)</f>
        <v>251554165</v>
      </c>
    </row>
    <row r="41" spans="1:11" ht="12.75">
      <c r="A41" s="45"/>
      <c r="B41" s="46"/>
      <c r="C41" s="49"/>
      <c r="D41" s="78"/>
      <c r="E41" s="80"/>
      <c r="F41" s="80"/>
      <c r="G41" s="80"/>
      <c r="H41" s="80"/>
      <c r="I41" s="80"/>
      <c r="J41" s="80"/>
      <c r="K41" s="80"/>
    </row>
    <row r="42" spans="1:11" ht="12.75">
      <c r="A42" s="13" t="s">
        <v>4</v>
      </c>
      <c r="B42" s="47">
        <f aca="true" t="shared" si="0" ref="B42:J42">B20+B40</f>
        <v>247024</v>
      </c>
      <c r="C42" s="50">
        <f t="shared" si="0"/>
        <v>952314428</v>
      </c>
      <c r="D42" s="76">
        <f t="shared" si="0"/>
        <v>46717029</v>
      </c>
      <c r="E42" s="81">
        <f>E20+E40</f>
        <v>12241053</v>
      </c>
      <c r="F42" s="81">
        <f t="shared" si="0"/>
        <v>1011272510</v>
      </c>
      <c r="G42" s="81">
        <f t="shared" si="0"/>
        <v>283913656</v>
      </c>
      <c r="H42" s="81">
        <f t="shared" si="0"/>
        <v>78240708</v>
      </c>
      <c r="I42" s="81">
        <f t="shared" si="0"/>
        <v>510970594</v>
      </c>
      <c r="J42" s="81">
        <f t="shared" si="0"/>
        <v>149789458</v>
      </c>
      <c r="K42" s="81">
        <f>SUM(G42:J42)</f>
        <v>1022914416</v>
      </c>
    </row>
    <row r="43" spans="1:11" ht="12.75">
      <c r="A43" s="14" t="s">
        <v>6</v>
      </c>
      <c r="B43" s="48"/>
      <c r="C43" s="51"/>
      <c r="D43" s="79"/>
      <c r="E43" s="82"/>
      <c r="F43" s="82"/>
      <c r="G43" s="82"/>
      <c r="H43" s="82"/>
      <c r="I43" s="82"/>
      <c r="J43" s="82"/>
      <c r="K43" s="82"/>
    </row>
    <row r="44" spans="1:3" ht="12.75">
      <c r="A44" s="1" t="s">
        <v>30</v>
      </c>
      <c r="B44" s="2"/>
      <c r="C44" s="3"/>
    </row>
    <row r="45" spans="1:3" ht="12.75">
      <c r="A45" s="1" t="s">
        <v>27</v>
      </c>
      <c r="B45" s="2"/>
      <c r="C45" s="3"/>
    </row>
    <row r="46" spans="1:3" ht="12.75">
      <c r="A46" s="1" t="s">
        <v>28</v>
      </c>
      <c r="B46" s="2"/>
      <c r="C46" s="3"/>
    </row>
    <row r="47" spans="1:3" ht="12.75">
      <c r="A47" s="1" t="s">
        <v>37</v>
      </c>
      <c r="B47" s="2"/>
      <c r="C47" s="3"/>
    </row>
    <row r="48" spans="1:3" ht="12.75">
      <c r="A48" s="1" t="s">
        <v>29</v>
      </c>
      <c r="B48" s="2"/>
      <c r="C48" s="3"/>
    </row>
    <row r="49" spans="2:3" ht="12.75">
      <c r="B49" s="2"/>
      <c r="C49" s="3"/>
    </row>
    <row r="50" spans="2:3" ht="12.75">
      <c r="B50" s="2"/>
      <c r="C50" s="3"/>
    </row>
    <row r="51" spans="2:3" ht="12.75">
      <c r="B51" s="2"/>
      <c r="C51" s="3"/>
    </row>
    <row r="52" ht="12.75">
      <c r="B52" s="2"/>
    </row>
    <row r="53" ht="12.75">
      <c r="B53" s="2"/>
    </row>
    <row r="54" ht="12.75">
      <c r="B54" s="2"/>
    </row>
    <row r="55" ht="12.75">
      <c r="B55" s="2"/>
    </row>
  </sheetData>
  <mergeCells count="3">
    <mergeCell ref="A1:K1"/>
    <mergeCell ref="G3:K3"/>
    <mergeCell ref="G23:K23"/>
  </mergeCells>
  <printOptions/>
  <pageMargins left="0.75" right="0.75" top="1" bottom="1" header="0.5" footer="0.5"/>
  <pageSetup fitToHeight="1" fitToWidth="1" horizontalDpi="600" verticalDpi="600" orientation="landscape" scale="55" r:id="rId1"/>
  <headerFooter alignWithMargins="0">
    <oddHeader>&amp;RAttachment 1</oddHeader>
    <oddFooter>&amp;RHSD 10/10/09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MICHELLE WELBY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WELBY</dc:creator>
  <cp:keywords/>
  <dc:description/>
  <cp:lastModifiedBy>resquibel</cp:lastModifiedBy>
  <cp:lastPrinted>2009-10-06T15:57:39Z</cp:lastPrinted>
  <dcterms:created xsi:type="dcterms:W3CDTF">2008-01-14T14:30:21Z</dcterms:created>
  <dcterms:modified xsi:type="dcterms:W3CDTF">2009-10-11T02:23:49Z</dcterms:modified>
  <cp:category/>
  <cp:version/>
  <cp:contentType/>
  <cp:contentStatus/>
</cp:coreProperties>
</file>